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styles.xml" ContentType="application/vnd.openxmlformats-officedocument.spreadsheetml.styles+xml"/>
  <Override PartName="/xl/activeX/activeX14.bin" ContentType="application/vnd.ms-office.activeX"/>
  <Override PartName="/xl/activeX/activeX19.xml" ContentType="application/vnd.ms-office.activeX+xml"/>
  <Override PartName="/xl/activeX/activeX32.bin" ContentType="application/vnd.ms-office.activeX"/>
  <Override PartName="/xl/worksheets/sheet7.xml" ContentType="application/vnd.openxmlformats-officedocument.spreadsheetml.worksheet+xml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Override PartName="/xl/activeX/activeX30.bin" ContentType="application/vnd.ms-office.activeX"/>
  <Override PartName="/xl/activeX/activeX37.xml" ContentType="application/vnd.ms-office.activeX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24.xml" ContentType="application/vnd.ms-office.activeX+xml"/>
  <Override PartName="/xl/activeX/activeX26.xml" ContentType="application/vnd.ms-office.activeX+xml"/>
  <Override PartName="/xl/activeX/activeX35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activeX/activeX42.xml" ContentType="application/vnd.ms-office.activeX+xml"/>
  <Override PartName="/xl/worksheets/sheet1.xml" ContentType="application/vnd.openxmlformats-officedocument.spreadsheetml.worksheet+xml"/>
  <Override PartName="/xl/activeX/activeX9.bin" ContentType="application/vnd.ms-office.activeX"/>
  <Override PartName="/xl/activeX/activeX11.xml" ContentType="application/vnd.ms-office.activeX+xml"/>
  <Override PartName="/xl/activeX/activeX20.xml" ContentType="application/vnd.ms-office.activeX+xml"/>
  <Override PartName="/xl/activeX/activeX31.xml" ContentType="application/vnd.ms-office.activeX+xml"/>
  <Override PartName="/xl/activeX/activeX40.xml" ContentType="application/vnd.ms-office.activeX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19.bin" ContentType="application/vnd.ms-office.activeX"/>
  <Override PartName="/xl/activeX/activeX39.bin" ContentType="application/vnd.ms-office.activeX"/>
  <Override PartName="/xl/activeX/activeX5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37.bin" ContentType="application/vnd.ms-office.activeX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35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33.bin" ContentType="application/vnd.ms-office.activeX"/>
  <Override PartName="/xl/activeX/activeX38.xml" ContentType="application/vnd.ms-office.activeX+xml"/>
  <Override PartName="/xl/activeX/activeX42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activeX/activeX6.xml" ContentType="application/vnd.ms-office.activeX+xml"/>
  <Default Extension="emf" ContentType="image/x-emf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activeX/activeX31.bin" ContentType="application/vnd.ms-office.activeX"/>
  <Override PartName="/xl/activeX/activeX36.xml" ContentType="application/vnd.ms-office.activeX+xml"/>
  <Override PartName="/xl/activeX/activeX40.bin" ContentType="application/vnd.ms-office.activeX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xl/activeX/activeX3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23.xml" ContentType="application/vnd.ms-office.activeX+xml"/>
  <Override PartName="/xl/activeX/activeX32.xml" ContentType="application/vnd.ms-office.activeX+xml"/>
  <Override PartName="/xl/activeX/activeX41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21.xml" ContentType="application/vnd.ms-office.activeX+xml"/>
  <Override PartName="/xl/activeX/activeX30.xml" ContentType="application/vnd.ms-office.activeX+xml"/>
  <Override PartName="/xl/calcChain.xml" ContentType="application/vnd.openxmlformats-officedocument.spreadsheetml.calcChain+xml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38.bin" ContentType="application/vnd.ms-office.activeX"/>
  <Override PartName="/xl/activeX/activeX6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36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34.bin" ContentType="application/vnd.ms-office.activeX"/>
  <Override PartName="/xl/theme/theme1.xml" ContentType="application/vnd.openxmlformats-officedocument.theme+xml"/>
  <Override PartName="/xl/activeX/activeX7.xml" ContentType="application/vnd.ms-office.activeX+xml"/>
  <Override PartName="/xl/activeX/activeX23.bin" ContentType="application/vnd.ms-office.activeX"/>
  <Override PartName="/xl/activeX/activeX39.xml" ContentType="application/vnd.ms-office.activeX+xml"/>
  <Override PartName="/xl/activeX/activeX4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 activeTab="7"/>
  </bookViews>
  <sheets>
    <sheet name="BİYOLOJİ" sheetId="1" r:id="rId1"/>
    <sheet name="FİZİK" sheetId="2" r:id="rId2"/>
    <sheet name="MATEMATİK" sheetId="3" r:id="rId3"/>
    <sheet name="İLKÖĞRETİM" sheetId="4" r:id="rId4"/>
    <sheet name="İLERİ TEK" sheetId="6" r:id="rId5"/>
    <sheet name="TARIMSAL BİYO" sheetId="7" r:id="rId6"/>
    <sheet name="TARLA" sheetId="8" r:id="rId7"/>
    <sheet name="ZOOTEKNİ" sheetId="9" r:id="rId8"/>
  </sheets>
  <calcPr calcId="125725"/>
</workbook>
</file>

<file path=xl/calcChain.xml><?xml version="1.0" encoding="utf-8"?>
<calcChain xmlns="http://schemas.openxmlformats.org/spreadsheetml/2006/main">
  <c r="H8" i="9"/>
  <c r="H7"/>
  <c r="F7"/>
  <c r="D8"/>
  <c r="D7"/>
  <c r="H8" i="8"/>
  <c r="H7"/>
  <c r="F7"/>
  <c r="D8"/>
  <c r="D7"/>
  <c r="H8" i="7"/>
  <c r="H9"/>
  <c r="H10"/>
  <c r="H11"/>
  <c r="H12"/>
  <c r="H13"/>
  <c r="H14"/>
  <c r="H7"/>
  <c r="F8"/>
  <c r="F9"/>
  <c r="F10"/>
  <c r="F11"/>
  <c r="F12"/>
  <c r="F13"/>
  <c r="F14"/>
  <c r="F7"/>
  <c r="D8"/>
  <c r="D9"/>
  <c r="D10"/>
  <c r="D11"/>
  <c r="D12"/>
  <c r="D13"/>
  <c r="D14"/>
  <c r="D7"/>
  <c r="H8" i="6"/>
  <c r="H9"/>
  <c r="H10"/>
  <c r="H11"/>
  <c r="H12"/>
  <c r="H13"/>
  <c r="H14"/>
  <c r="H15"/>
  <c r="H16"/>
  <c r="H7"/>
  <c r="F8"/>
  <c r="F9"/>
  <c r="F10"/>
  <c r="F11"/>
  <c r="F12"/>
  <c r="F13"/>
  <c r="F14"/>
  <c r="F15"/>
  <c r="F16"/>
  <c r="F7"/>
  <c r="D8"/>
  <c r="D9"/>
  <c r="D10"/>
  <c r="D11"/>
  <c r="D12"/>
  <c r="D13"/>
  <c r="D14"/>
  <c r="D15"/>
  <c r="D16"/>
  <c r="D7"/>
  <c r="H8" i="4"/>
  <c r="H9"/>
  <c r="H10"/>
  <c r="H11"/>
  <c r="H12"/>
  <c r="H13"/>
  <c r="H14"/>
  <c r="H15"/>
  <c r="H16"/>
  <c r="H17"/>
  <c r="H7"/>
  <c r="F8"/>
  <c r="F9"/>
  <c r="F10"/>
  <c r="F11"/>
  <c r="F12"/>
  <c r="F13"/>
  <c r="F14"/>
  <c r="F15"/>
  <c r="F16"/>
  <c r="F17"/>
  <c r="F7"/>
  <c r="D8"/>
  <c r="D9"/>
  <c r="D10"/>
  <c r="D11"/>
  <c r="D12"/>
  <c r="D13"/>
  <c r="D14"/>
  <c r="D15"/>
  <c r="D16"/>
  <c r="D17"/>
  <c r="D7"/>
  <c r="H8" i="3"/>
  <c r="H9"/>
  <c r="H10"/>
  <c r="H7"/>
  <c r="F8"/>
  <c r="F9"/>
  <c r="F10"/>
  <c r="F7"/>
  <c r="D8"/>
  <c r="D9"/>
  <c r="D10"/>
  <c r="D7"/>
  <c r="H8" i="2"/>
  <c r="H9"/>
  <c r="H7"/>
  <c r="F8"/>
  <c r="F9"/>
  <c r="F7"/>
  <c r="D8"/>
  <c r="D9"/>
  <c r="D7"/>
  <c r="D7" i="1"/>
  <c r="H8"/>
  <c r="H9"/>
  <c r="H10"/>
  <c r="H11"/>
  <c r="H12"/>
  <c r="H7"/>
  <c r="F8"/>
  <c r="F9"/>
  <c r="F10"/>
  <c r="F11"/>
  <c r="F12"/>
  <c r="F7"/>
  <c r="D8"/>
  <c r="D9"/>
  <c r="D10"/>
  <c r="D11"/>
  <c r="D12"/>
  <c r="J7" i="9"/>
  <c r="K7" s="1"/>
  <c r="J8"/>
  <c r="K8" s="1"/>
  <c r="J8" i="8"/>
  <c r="K8" s="1"/>
  <c r="J7"/>
  <c r="K7" s="1"/>
  <c r="J8" i="7"/>
  <c r="K8" s="1"/>
  <c r="J12"/>
  <c r="K12" s="1"/>
  <c r="J11"/>
  <c r="K11" s="1"/>
  <c r="J10"/>
  <c r="K10" s="1"/>
  <c r="J14"/>
  <c r="K14" s="1"/>
  <c r="J9"/>
  <c r="K9" s="1"/>
  <c r="J13"/>
  <c r="K13" s="1"/>
  <c r="J7"/>
  <c r="K7" s="1"/>
  <c r="J16" i="6"/>
  <c r="K16" s="1"/>
  <c r="J11"/>
  <c r="K11" s="1"/>
  <c r="J13"/>
  <c r="K13" s="1"/>
  <c r="J7"/>
  <c r="K7" s="1"/>
  <c r="J15"/>
  <c r="K15" s="1"/>
  <c r="J14"/>
  <c r="K14" s="1"/>
  <c r="J10"/>
  <c r="K10" s="1"/>
  <c r="J9"/>
  <c r="K9" s="1"/>
  <c r="J12"/>
  <c r="K12" s="1"/>
  <c r="J8"/>
  <c r="K8" s="1"/>
  <c r="J7" i="4"/>
  <c r="K7" s="1"/>
  <c r="J11"/>
  <c r="K11" s="1"/>
  <c r="J8"/>
  <c r="K8" s="1"/>
  <c r="J17"/>
  <c r="K17" s="1"/>
  <c r="J13"/>
  <c r="K13" s="1"/>
  <c r="J9"/>
  <c r="K9" s="1"/>
  <c r="J12"/>
  <c r="K12" s="1"/>
  <c r="J10"/>
  <c r="K10" s="1"/>
  <c r="J15"/>
  <c r="K15" s="1"/>
  <c r="J16"/>
  <c r="K16" s="1"/>
  <c r="J14"/>
  <c r="K14" s="1"/>
  <c r="J10" i="3"/>
  <c r="K10" s="1"/>
  <c r="J8"/>
  <c r="K8" s="1"/>
  <c r="J9"/>
  <c r="K9" s="1"/>
  <c r="J7"/>
  <c r="K7" s="1"/>
  <c r="J9" i="2"/>
  <c r="K9" s="1"/>
  <c r="J8"/>
  <c r="K8" s="1"/>
  <c r="J7"/>
  <c r="J8" i="1"/>
  <c r="K8" s="1"/>
  <c r="J10"/>
  <c r="K10" s="1"/>
  <c r="J7"/>
  <c r="J9"/>
  <c r="K9" s="1"/>
  <c r="J11"/>
  <c r="K11" s="1"/>
  <c r="J12"/>
  <c r="K12" s="1"/>
  <c r="K7" i="2" l="1"/>
  <c r="K7" i="1"/>
</calcChain>
</file>

<file path=xl/sharedStrings.xml><?xml version="1.0" encoding="utf-8"?>
<sst xmlns="http://schemas.openxmlformats.org/spreadsheetml/2006/main" count="227" uniqueCount="81">
  <si>
    <t>Sıra No</t>
  </si>
  <si>
    <t>Adı Soyadı</t>
  </si>
  <si>
    <t>ALES Puan</t>
  </si>
  <si>
    <t>%50 ALES Puanı</t>
  </si>
  <si>
    <t>Dil Puan</t>
  </si>
  <si>
    <t>%20 Dil Puanı</t>
  </si>
  <si>
    <t>Lisans Yüzlük</t>
  </si>
  <si>
    <t>%10 Mez. Puanı</t>
  </si>
  <si>
    <t>Mülakat</t>
  </si>
  <si>
    <t>%20 Mülakat</t>
  </si>
  <si>
    <t>Genal Puan</t>
  </si>
  <si>
    <t>ÖMER KARAKAMIŞ</t>
  </si>
  <si>
    <t>RABİA GÜRBÜZ</t>
  </si>
  <si>
    <t>ESRA ÇİNARLI</t>
  </si>
  <si>
    <t>KIYMET KARİPTAŞ</t>
  </si>
  <si>
    <t>MURAT SADETTİN YAVUZ</t>
  </si>
  <si>
    <t>MÜHÜBE VESEK</t>
  </si>
  <si>
    <t>AÇIKLAMA</t>
  </si>
  <si>
    <t>BİYOLOJİ ANABİLİM DALI YÜKSEK LİSANS MÜLAKAT SINAVI</t>
  </si>
  <si>
    <t>ıra No</t>
  </si>
  <si>
    <t>FARUK KORKMAZ</t>
  </si>
  <si>
    <t>ESRA TEZCAN</t>
  </si>
  <si>
    <t>ONUR GENÇ</t>
  </si>
  <si>
    <t>FİZİK ANABİLİM DALI YÜKSEK LİSANS MÜLAKAT SINAVI</t>
  </si>
  <si>
    <t>ra No</t>
  </si>
  <si>
    <t>NERİMAN ACAR</t>
  </si>
  <si>
    <t>AYŞE DÜRÜST</t>
  </si>
  <si>
    <t>ONUR ÖZTÜRK</t>
  </si>
  <si>
    <t>SELİN İNCİ KUŞDEMİR</t>
  </si>
  <si>
    <t>MATEMATİK ANABİLİM DALI YÜKSEK LİSANS MÜLAKAT SINAVI</t>
  </si>
  <si>
    <t>o</t>
  </si>
  <si>
    <t>MERVE YÜKSEL</t>
  </si>
  <si>
    <t>ŞABAN VESEK</t>
  </si>
  <si>
    <t>HALE TÜRKMENOĞLU</t>
  </si>
  <si>
    <t>RECEP ERDOĞAN</t>
  </si>
  <si>
    <t>HANDE TÜRKMENOĞLU</t>
  </si>
  <si>
    <t>YEŞİM TAKTAT</t>
  </si>
  <si>
    <t>İREM DİLEK</t>
  </si>
  <si>
    <t>DUYGU YILDIRIM</t>
  </si>
  <si>
    <t>VEDAT NEDİM BEKTAŞ</t>
  </si>
  <si>
    <t>GÖKHAN ÖZKUL</t>
  </si>
  <si>
    <t>EROL BOZ</t>
  </si>
  <si>
    <t>İLKÖĞRETİM /FEN BİLGİSİ EĞİTİMİ BİLİM DALI MÜLAKAT SINAVI</t>
  </si>
  <si>
    <t>HAKAN SEYFİ</t>
  </si>
  <si>
    <t>AHMET SEFA MERİÇ</t>
  </si>
  <si>
    <t>SEZER ÇANKAYA</t>
  </si>
  <si>
    <t>DOĞANAY ELİF KETENCİ</t>
  </si>
  <si>
    <t>GAMZE YILMAZ</t>
  </si>
  <si>
    <t>ALİ YİĞİTER</t>
  </si>
  <si>
    <t>HASAN SAPMAZ</t>
  </si>
  <si>
    <t>UMUT ÇELİK</t>
  </si>
  <si>
    <t>GÜRKAN GÜNDÜZ</t>
  </si>
  <si>
    <t>OSMAN ALTUN</t>
  </si>
  <si>
    <t>İLERİ TEKNOLOJİLER ANABİLİM DALI YÜKSEK LİSANS MÜLAKAT SINAVI</t>
  </si>
  <si>
    <t>TUĞBA KOÇER</t>
  </si>
  <si>
    <t>PINAR YILDIZ</t>
  </si>
  <si>
    <t>SONGÜL KUTLU</t>
  </si>
  <si>
    <t>MURAT KARAAĞAÇ</t>
  </si>
  <si>
    <t>ZELİHA ŞAHİN</t>
  </si>
  <si>
    <t>ALİ TUNCEL</t>
  </si>
  <si>
    <t>SERHAN KARAKAYA</t>
  </si>
  <si>
    <t>BURÇİN ÇALIŞKAN</t>
  </si>
  <si>
    <t>TARIMSAL BİYOTEKNOLOJİ ANABİLİM DALI YÜKSEK LİSANS MÜLAKAT SINAVI</t>
  </si>
  <si>
    <t>BURAK EMRE KUŞ</t>
  </si>
  <si>
    <t>AYHAN KAYA</t>
  </si>
  <si>
    <t>TARLA BİTKİLERİ ANABİLİM DALI YÜKSEK LİSANS MÜLAAT SINAVI</t>
  </si>
  <si>
    <t>GALİP ŞİMŞEK</t>
  </si>
  <si>
    <t>EBRU ŞİRİN</t>
  </si>
  <si>
    <t>ZOOTEKNİ ANABİLİMDALI YÜKSEK LİSANS MÜLAKAT SINAVI</t>
  </si>
  <si>
    <t>MÜLAKAT</t>
  </si>
  <si>
    <t>MÜLAKAT TARİHİ VE SAATİ:</t>
  </si>
  <si>
    <t>MÜLAKAT YERİ:</t>
  </si>
  <si>
    <t>10.00</t>
  </si>
  <si>
    <t>EĞİTİM FAKÜLTESİ B BLOK KAT :1 B 101 NOLU SINIF</t>
  </si>
  <si>
    <t>EĞİTİM FAKÜLTESİ B BLOK KAT :1 B 102 NOLU SINIF</t>
  </si>
  <si>
    <t>EĞİTİM FAKÜLTESİ B BLOK KAT :1 B 103 NOLU SINIF</t>
  </si>
  <si>
    <t>EĞİTİM FAKÜLTESİ B BLOK KAT :1 B 104 NOLU SINIF</t>
  </si>
  <si>
    <t>EĞİTİM FAKÜLTESİ B BLOK KAT :1 B 105 NOLU SINIF</t>
  </si>
  <si>
    <t>EĞİTİM FAKÜLTESİ B BLOK KAT :1 B 106 NOLU SINIF</t>
  </si>
  <si>
    <t>EĞİTİM FAKÜLTESİ B BLOK KAT :1 B 107 NOLU SINIF</t>
  </si>
  <si>
    <t>EĞİTİM FAKÜLTESİ B BLOK KAT :1 B 108 NOLU SINIF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</si>
</sst>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0" fillId="0" borderId="4" xfId="0" applyBorder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8.xml"/><Relationship Id="rId2" Type="http://schemas.openxmlformats.org/officeDocument/2006/relationships/control" Target="../activeX/activeX7.xml"/><Relationship Id="rId1" Type="http://schemas.openxmlformats.org/officeDocument/2006/relationships/vmlDrawing" Target="../drawings/vmlDrawing2.vml"/><Relationship Id="rId4" Type="http://schemas.openxmlformats.org/officeDocument/2006/relationships/control" Target="../activeX/activeX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1.xml"/><Relationship Id="rId2" Type="http://schemas.openxmlformats.org/officeDocument/2006/relationships/control" Target="../activeX/activeX10.xml"/><Relationship Id="rId1" Type="http://schemas.openxmlformats.org/officeDocument/2006/relationships/vmlDrawing" Target="../drawings/vmlDrawing3.vml"/><Relationship Id="rId5" Type="http://schemas.openxmlformats.org/officeDocument/2006/relationships/control" Target="../activeX/activeX13.xml"/><Relationship Id="rId4" Type="http://schemas.openxmlformats.org/officeDocument/2006/relationships/control" Target="../activeX/activeX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control" Target="../activeX/activeX15.xml"/><Relationship Id="rId7" Type="http://schemas.openxmlformats.org/officeDocument/2006/relationships/control" Target="../activeX/activeX19.xml"/><Relationship Id="rId12" Type="http://schemas.openxmlformats.org/officeDocument/2006/relationships/control" Target="../activeX/activeX24.xml"/><Relationship Id="rId2" Type="http://schemas.openxmlformats.org/officeDocument/2006/relationships/control" Target="../activeX/activeX14.xml"/><Relationship Id="rId1" Type="http://schemas.openxmlformats.org/officeDocument/2006/relationships/vmlDrawing" Target="../drawings/vmlDrawing4.vml"/><Relationship Id="rId6" Type="http://schemas.openxmlformats.org/officeDocument/2006/relationships/control" Target="../activeX/activeX18.xml"/><Relationship Id="rId11" Type="http://schemas.openxmlformats.org/officeDocument/2006/relationships/control" Target="../activeX/activeX23.xml"/><Relationship Id="rId5" Type="http://schemas.openxmlformats.org/officeDocument/2006/relationships/control" Target="../activeX/activeX17.xml"/><Relationship Id="rId10" Type="http://schemas.openxmlformats.org/officeDocument/2006/relationships/control" Target="../activeX/activeX22.xml"/><Relationship Id="rId4" Type="http://schemas.openxmlformats.org/officeDocument/2006/relationships/control" Target="../activeX/activeX16.xml"/><Relationship Id="rId9" Type="http://schemas.openxmlformats.org/officeDocument/2006/relationships/control" Target="../activeX/activeX2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1.xml"/><Relationship Id="rId3" Type="http://schemas.openxmlformats.org/officeDocument/2006/relationships/control" Target="../activeX/activeX26.xml"/><Relationship Id="rId7" Type="http://schemas.openxmlformats.org/officeDocument/2006/relationships/control" Target="../activeX/activeX30.xml"/><Relationship Id="rId2" Type="http://schemas.openxmlformats.org/officeDocument/2006/relationships/control" Target="../activeX/activeX25.xml"/><Relationship Id="rId1" Type="http://schemas.openxmlformats.org/officeDocument/2006/relationships/vmlDrawing" Target="../drawings/vmlDrawing5.vml"/><Relationship Id="rId6" Type="http://schemas.openxmlformats.org/officeDocument/2006/relationships/control" Target="../activeX/activeX29.xml"/><Relationship Id="rId5" Type="http://schemas.openxmlformats.org/officeDocument/2006/relationships/control" Target="../activeX/activeX28.xml"/><Relationship Id="rId10" Type="http://schemas.openxmlformats.org/officeDocument/2006/relationships/control" Target="../activeX/activeX33.xml"/><Relationship Id="rId4" Type="http://schemas.openxmlformats.org/officeDocument/2006/relationships/control" Target="../activeX/activeX27.xml"/><Relationship Id="rId9" Type="http://schemas.openxmlformats.org/officeDocument/2006/relationships/control" Target="../activeX/activeX3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0.xml"/><Relationship Id="rId3" Type="http://schemas.openxmlformats.org/officeDocument/2006/relationships/control" Target="../activeX/activeX35.xml"/><Relationship Id="rId7" Type="http://schemas.openxmlformats.org/officeDocument/2006/relationships/control" Target="../activeX/activeX39.xml"/><Relationship Id="rId2" Type="http://schemas.openxmlformats.org/officeDocument/2006/relationships/control" Target="../activeX/activeX34.xml"/><Relationship Id="rId1" Type="http://schemas.openxmlformats.org/officeDocument/2006/relationships/vmlDrawing" Target="../drawings/vmlDrawing6.vml"/><Relationship Id="rId6" Type="http://schemas.openxmlformats.org/officeDocument/2006/relationships/control" Target="../activeX/activeX38.xml"/><Relationship Id="rId5" Type="http://schemas.openxmlformats.org/officeDocument/2006/relationships/control" Target="../activeX/activeX37.xml"/><Relationship Id="rId4" Type="http://schemas.openxmlformats.org/officeDocument/2006/relationships/control" Target="../activeX/activeX3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41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42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C00000"/>
  </sheetPr>
  <dimension ref="A2:L20"/>
  <sheetViews>
    <sheetView workbookViewId="0">
      <selection activeCell="H7" sqref="H7"/>
    </sheetView>
  </sheetViews>
  <sheetFormatPr defaultRowHeight="15"/>
  <cols>
    <col min="2" max="2" width="24.7109375" customWidth="1"/>
    <col min="3" max="3" width="14.42578125" customWidth="1"/>
    <col min="4" max="4" width="12.42578125" customWidth="1"/>
    <col min="5" max="5" width="12.5703125" customWidth="1"/>
    <col min="6" max="6" width="14" customWidth="1"/>
    <col min="7" max="7" width="13.7109375" customWidth="1"/>
    <col min="8" max="8" width="12.5703125" customWidth="1"/>
    <col min="9" max="9" width="15.7109375" customWidth="1"/>
    <col min="10" max="11" width="17.140625" customWidth="1"/>
    <col min="12" max="12" width="21.7109375" customWidth="1"/>
  </cols>
  <sheetData>
    <row r="2" spans="1:12">
      <c r="E2" t="s">
        <v>18</v>
      </c>
    </row>
    <row r="6" spans="1:12" ht="30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 ht="22.5" customHeight="1">
      <c r="A7" s="2">
        <v>1</v>
      </c>
      <c r="B7" s="2" t="s">
        <v>14</v>
      </c>
      <c r="C7" s="2">
        <v>62.484540000000003</v>
      </c>
      <c r="D7" s="3">
        <f>(C7*50)/100</f>
        <v>31.242270000000005</v>
      </c>
      <c r="E7" s="2">
        <v>32</v>
      </c>
      <c r="F7" s="3">
        <f>(E7*20)/100</f>
        <v>6.4</v>
      </c>
      <c r="G7" s="2">
        <v>66.63</v>
      </c>
      <c r="H7" s="3">
        <f>(G7*10)/100</f>
        <v>6.6629999999999994</v>
      </c>
      <c r="I7" s="2"/>
      <c r="J7" s="3">
        <f t="shared" ref="J7:J12" si="0">(I7*20)/100</f>
        <v>0</v>
      </c>
      <c r="K7" s="3">
        <f t="shared" ref="K7:K12" si="1">D7+F7+H7+J7</f>
        <v>44.30527</v>
      </c>
      <c r="L7" s="3" t="s">
        <v>69</v>
      </c>
    </row>
    <row r="8" spans="1:12" ht="24.75" customHeight="1">
      <c r="A8" s="2">
        <v>2</v>
      </c>
      <c r="B8" s="2" t="s">
        <v>12</v>
      </c>
      <c r="C8" s="2">
        <v>72.09</v>
      </c>
      <c r="D8" s="3">
        <f t="shared" ref="D8:D12" si="2">(C8*50)/100</f>
        <v>36.045000000000002</v>
      </c>
      <c r="E8" s="2">
        <v>0</v>
      </c>
      <c r="F8" s="3">
        <f t="shared" ref="F8:F12" si="3">(E8*20)/100</f>
        <v>0</v>
      </c>
      <c r="G8" s="2">
        <v>74.599999999999994</v>
      </c>
      <c r="H8" s="3">
        <f t="shared" ref="H8:H12" si="4">(G8*10)/100</f>
        <v>7.46</v>
      </c>
      <c r="I8" s="2"/>
      <c r="J8" s="3">
        <f t="shared" si="0"/>
        <v>0</v>
      </c>
      <c r="K8" s="3">
        <f t="shared" si="1"/>
        <v>43.505000000000003</v>
      </c>
      <c r="L8" s="3" t="s">
        <v>69</v>
      </c>
    </row>
    <row r="9" spans="1:12" ht="42.75" customHeight="1">
      <c r="A9" s="2">
        <v>3</v>
      </c>
      <c r="B9" s="2" t="s">
        <v>15</v>
      </c>
      <c r="C9" s="2">
        <v>61.38</v>
      </c>
      <c r="D9" s="3">
        <f t="shared" si="2"/>
        <v>30.69</v>
      </c>
      <c r="E9" s="2">
        <v>25</v>
      </c>
      <c r="F9" s="3">
        <f t="shared" si="3"/>
        <v>5</v>
      </c>
      <c r="G9" s="2">
        <v>64.760000000000005</v>
      </c>
      <c r="H9" s="3">
        <f t="shared" si="4"/>
        <v>6.476</v>
      </c>
      <c r="I9" s="2"/>
      <c r="J9" s="3">
        <f t="shared" si="0"/>
        <v>0</v>
      </c>
      <c r="K9" s="3">
        <f t="shared" si="1"/>
        <v>42.165999999999997</v>
      </c>
      <c r="L9" s="3" t="s">
        <v>69</v>
      </c>
    </row>
    <row r="10" spans="1:12" ht="22.5" customHeight="1">
      <c r="A10" s="2">
        <v>4</v>
      </c>
      <c r="B10" s="2" t="s">
        <v>13</v>
      </c>
      <c r="C10" s="2">
        <v>70.22</v>
      </c>
      <c r="D10" s="3">
        <f t="shared" si="2"/>
        <v>35.11</v>
      </c>
      <c r="E10" s="2">
        <v>0</v>
      </c>
      <c r="F10" s="3">
        <f t="shared" si="3"/>
        <v>0</v>
      </c>
      <c r="G10" s="2">
        <v>68.03</v>
      </c>
      <c r="H10" s="3">
        <f t="shared" si="4"/>
        <v>6.8029999999999999</v>
      </c>
      <c r="I10" s="2"/>
      <c r="J10" s="3">
        <f t="shared" si="0"/>
        <v>0</v>
      </c>
      <c r="K10" s="3">
        <f t="shared" si="1"/>
        <v>41.912999999999997</v>
      </c>
      <c r="L10" s="3" t="s">
        <v>69</v>
      </c>
    </row>
    <row r="11" spans="1:12">
      <c r="A11" s="2">
        <v>5</v>
      </c>
      <c r="B11" s="2" t="s">
        <v>16</v>
      </c>
      <c r="C11" s="2">
        <v>70.44</v>
      </c>
      <c r="D11" s="3">
        <f t="shared" si="2"/>
        <v>35.22</v>
      </c>
      <c r="E11" s="2">
        <v>0</v>
      </c>
      <c r="F11" s="3">
        <f t="shared" si="3"/>
        <v>0</v>
      </c>
      <c r="G11" s="2">
        <v>63.6</v>
      </c>
      <c r="H11" s="3">
        <f t="shared" si="4"/>
        <v>6.36</v>
      </c>
      <c r="I11" s="2"/>
      <c r="J11" s="3">
        <f t="shared" si="0"/>
        <v>0</v>
      </c>
      <c r="K11" s="3">
        <f t="shared" si="1"/>
        <v>41.58</v>
      </c>
      <c r="L11" s="3" t="s">
        <v>69</v>
      </c>
    </row>
    <row r="12" spans="1:12" ht="24.75" customHeight="1">
      <c r="A12" s="2">
        <v>6</v>
      </c>
      <c r="B12" s="2" t="s">
        <v>11</v>
      </c>
      <c r="C12" s="2">
        <v>62.359870000000001</v>
      </c>
      <c r="D12" s="3">
        <f t="shared" si="2"/>
        <v>31.179935</v>
      </c>
      <c r="E12" s="2">
        <v>15</v>
      </c>
      <c r="F12" s="3">
        <f t="shared" si="3"/>
        <v>3</v>
      </c>
      <c r="G12" s="2">
        <v>71.3</v>
      </c>
      <c r="H12" s="3">
        <f t="shared" si="4"/>
        <v>7.13</v>
      </c>
      <c r="I12" s="2"/>
      <c r="J12" s="3">
        <f t="shared" si="0"/>
        <v>0</v>
      </c>
      <c r="K12" s="3">
        <f t="shared" si="1"/>
        <v>41.309935000000003</v>
      </c>
      <c r="L12" s="3" t="s">
        <v>69</v>
      </c>
    </row>
    <row r="19" spans="2:6">
      <c r="B19" s="9" t="s">
        <v>70</v>
      </c>
      <c r="C19" s="10">
        <v>42402</v>
      </c>
      <c r="D19" s="11" t="s">
        <v>72</v>
      </c>
      <c r="E19" s="9"/>
      <c r="F19" s="9"/>
    </row>
    <row r="20" spans="2:6">
      <c r="B20" s="9" t="s">
        <v>71</v>
      </c>
      <c r="C20" s="9" t="s">
        <v>73</v>
      </c>
      <c r="D20" s="9"/>
      <c r="E20" s="9"/>
      <c r="F20" s="9"/>
    </row>
  </sheetData>
  <sortState ref="A7:L12">
    <sortCondition descending="1" ref="K7"/>
  </sortState>
  <pageMargins left="0.7" right="0.7" top="0.75" bottom="0.75" header="0.3" footer="0.3"/>
  <pageSetup paperSize="9" orientation="portrait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  <control shapeId="1030" r:id="rId8" name="Control 6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FF00"/>
  </sheetPr>
  <dimension ref="A2:L22"/>
  <sheetViews>
    <sheetView workbookViewId="0">
      <selection activeCell="I15" sqref="I15"/>
    </sheetView>
  </sheetViews>
  <sheetFormatPr defaultRowHeight="15"/>
  <cols>
    <col min="2" max="2" width="26.140625" customWidth="1"/>
    <col min="3" max="3" width="13.85546875" customWidth="1"/>
    <col min="4" max="4" width="16" customWidth="1"/>
    <col min="5" max="5" width="12.140625" customWidth="1"/>
    <col min="6" max="6" width="16.85546875" customWidth="1"/>
    <col min="7" max="7" width="12" customWidth="1"/>
    <col min="8" max="8" width="16.85546875" customWidth="1"/>
    <col min="9" max="9" width="15" customWidth="1"/>
    <col min="10" max="11" width="14.140625" customWidth="1"/>
    <col min="12" max="12" width="15.85546875" customWidth="1"/>
  </cols>
  <sheetData>
    <row r="2" spans="1:12">
      <c r="E2" t="s">
        <v>23</v>
      </c>
    </row>
    <row r="6" spans="1:12" ht="30">
      <c r="A6" s="1" t="s">
        <v>19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>
      <c r="A7" s="2">
        <v>1</v>
      </c>
      <c r="B7" s="2" t="s">
        <v>20</v>
      </c>
      <c r="C7" s="2">
        <v>80.790000000000006</v>
      </c>
      <c r="D7" s="3">
        <f>(C7*50)/100</f>
        <v>40.395000000000003</v>
      </c>
      <c r="E7" s="2">
        <v>23.75</v>
      </c>
      <c r="F7" s="3">
        <f>(E7*20)/100</f>
        <v>4.75</v>
      </c>
      <c r="G7" s="2">
        <v>85.76</v>
      </c>
      <c r="H7" s="3">
        <f>(G7*10)/100</f>
        <v>8.5760000000000005</v>
      </c>
      <c r="I7" s="2"/>
      <c r="J7" s="3">
        <f>(I7*20)/100</f>
        <v>0</v>
      </c>
      <c r="K7" s="3">
        <f>D7+F7+H7+J7</f>
        <v>53.721000000000004</v>
      </c>
      <c r="L7" s="3" t="s">
        <v>69</v>
      </c>
    </row>
    <row r="8" spans="1:12">
      <c r="A8" s="2">
        <v>2</v>
      </c>
      <c r="B8" s="2" t="s">
        <v>22</v>
      </c>
      <c r="C8" s="2">
        <v>75.161839999999998</v>
      </c>
      <c r="D8" s="3">
        <f t="shared" ref="D8:D9" si="0">(C8*50)/100</f>
        <v>37.580919999999999</v>
      </c>
      <c r="E8" s="2">
        <v>0</v>
      </c>
      <c r="F8" s="3">
        <f t="shared" ref="F8:F9" si="1">(E8*20)/100</f>
        <v>0</v>
      </c>
      <c r="G8" s="2">
        <v>65.7</v>
      </c>
      <c r="H8" s="3">
        <f t="shared" ref="H8:H9" si="2">(G8*10)/100</f>
        <v>6.57</v>
      </c>
      <c r="I8" s="2"/>
      <c r="J8" s="3">
        <f>(I8*20)/100</f>
        <v>0</v>
      </c>
      <c r="K8" s="3">
        <f>D8+F8+H8+J8</f>
        <v>44.150919999999999</v>
      </c>
      <c r="L8" s="3" t="s">
        <v>69</v>
      </c>
    </row>
    <row r="9" spans="1:12">
      <c r="A9" s="2">
        <v>3</v>
      </c>
      <c r="B9" s="2" t="s">
        <v>21</v>
      </c>
      <c r="C9" s="2">
        <v>68.61</v>
      </c>
      <c r="D9" s="3">
        <f t="shared" si="0"/>
        <v>34.305</v>
      </c>
      <c r="E9" s="2">
        <v>0</v>
      </c>
      <c r="F9" s="3">
        <f t="shared" si="1"/>
        <v>0</v>
      </c>
      <c r="G9" s="2">
        <v>72</v>
      </c>
      <c r="H9" s="3">
        <f t="shared" si="2"/>
        <v>7.2</v>
      </c>
      <c r="I9" s="2"/>
      <c r="J9" s="3">
        <f>(I9*20)/100</f>
        <v>0</v>
      </c>
      <c r="K9" s="3">
        <f>D9+F9+H9+J9</f>
        <v>41.505000000000003</v>
      </c>
      <c r="L9" s="3" t="s">
        <v>69</v>
      </c>
    </row>
    <row r="17" spans="2:6">
      <c r="B17" s="9" t="s">
        <v>70</v>
      </c>
      <c r="C17" s="10">
        <v>42402</v>
      </c>
      <c r="D17" s="11" t="s">
        <v>72</v>
      </c>
      <c r="E17" s="9"/>
      <c r="F17" s="9"/>
    </row>
    <row r="18" spans="2:6">
      <c r="B18" s="9" t="s">
        <v>71</v>
      </c>
      <c r="C18" s="9" t="s">
        <v>74</v>
      </c>
      <c r="D18" s="9"/>
      <c r="E18" s="9"/>
      <c r="F18" s="9"/>
    </row>
    <row r="19" spans="2:6">
      <c r="B19" s="9"/>
      <c r="C19" s="10"/>
      <c r="D19" s="11"/>
      <c r="E19" s="9"/>
      <c r="F19" s="9"/>
    </row>
    <row r="20" spans="2:6">
      <c r="B20" s="9"/>
      <c r="C20" s="9"/>
      <c r="D20" s="9"/>
      <c r="E20" s="9"/>
      <c r="F20" s="9"/>
    </row>
    <row r="21" spans="2:6">
      <c r="B21" s="9"/>
      <c r="C21" s="10"/>
      <c r="D21" s="11"/>
      <c r="E21" s="9"/>
      <c r="F21" s="9"/>
    </row>
    <row r="22" spans="2:6">
      <c r="B22" s="9"/>
      <c r="C22" s="9"/>
      <c r="D22" s="9"/>
      <c r="E22" s="9"/>
      <c r="F22" s="9"/>
    </row>
  </sheetData>
  <sortState ref="A7:L9">
    <sortCondition descending="1" ref="K7"/>
  </sortState>
  <pageMargins left="0.7" right="0.7" top="0.75" bottom="0.75" header="0.3" footer="0.3"/>
  <legacyDrawing r:id="rId1"/>
  <controls>
    <control shapeId="2049" r:id="rId2" name="Control 1"/>
    <control shapeId="2050" r:id="rId3" name="Control 2"/>
    <control shapeId="2051" r:id="rId4" name="Control 3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92D050"/>
  </sheetPr>
  <dimension ref="A2:L19"/>
  <sheetViews>
    <sheetView workbookViewId="0">
      <selection activeCell="I15" sqref="I15"/>
    </sheetView>
  </sheetViews>
  <sheetFormatPr defaultRowHeight="15"/>
  <cols>
    <col min="2" max="2" width="15.7109375" customWidth="1"/>
    <col min="3" max="3" width="13.140625" customWidth="1"/>
    <col min="4" max="4" width="15.28515625" customWidth="1"/>
    <col min="5" max="5" width="13.28515625" customWidth="1"/>
    <col min="6" max="6" width="13.5703125" customWidth="1"/>
    <col min="7" max="7" width="12.42578125" customWidth="1"/>
    <col min="8" max="8" width="13.7109375" customWidth="1"/>
    <col min="9" max="9" width="11.28515625" customWidth="1"/>
    <col min="10" max="10" width="11.7109375" customWidth="1"/>
    <col min="11" max="11" width="16.42578125" customWidth="1"/>
    <col min="12" max="12" width="17.42578125" customWidth="1"/>
  </cols>
  <sheetData>
    <row r="2" spans="1:12">
      <c r="E2" t="s">
        <v>29</v>
      </c>
    </row>
    <row r="6" spans="1:12" ht="30">
      <c r="A6" s="1" t="s">
        <v>24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>
      <c r="A7" s="2">
        <v>1</v>
      </c>
      <c r="B7" s="2" t="s">
        <v>25</v>
      </c>
      <c r="C7" s="2">
        <v>78.95</v>
      </c>
      <c r="D7" s="3">
        <f>(C7*50)/100</f>
        <v>39.475000000000001</v>
      </c>
      <c r="E7" s="2">
        <v>32.5</v>
      </c>
      <c r="F7" s="3">
        <f>(E7*20)/100</f>
        <v>6.5</v>
      </c>
      <c r="G7" s="2">
        <v>88</v>
      </c>
      <c r="H7" s="3">
        <f>(G7*10)/100</f>
        <v>8.8000000000000007</v>
      </c>
      <c r="I7" s="2"/>
      <c r="J7" s="3">
        <f>(I7*20)/100</f>
        <v>0</v>
      </c>
      <c r="K7" s="3">
        <f>D7+F7+H7+J7</f>
        <v>54.775000000000006</v>
      </c>
      <c r="L7" s="3" t="s">
        <v>69</v>
      </c>
    </row>
    <row r="8" spans="1:12">
      <c r="A8" s="2">
        <v>2</v>
      </c>
      <c r="B8" s="2" t="s">
        <v>27</v>
      </c>
      <c r="C8" s="2">
        <v>81.584999999999994</v>
      </c>
      <c r="D8" s="3">
        <f t="shared" ref="D8:D10" si="0">(C8*50)/100</f>
        <v>40.792499999999997</v>
      </c>
      <c r="E8" s="2">
        <v>27.5</v>
      </c>
      <c r="F8" s="3">
        <f t="shared" ref="F8:F10" si="1">(E8*20)/100</f>
        <v>5.5</v>
      </c>
      <c r="G8" s="2">
        <v>69.900000000000006</v>
      </c>
      <c r="H8" s="3">
        <f t="shared" ref="H8:H10" si="2">(G8*10)/100</f>
        <v>6.99</v>
      </c>
      <c r="I8" s="2"/>
      <c r="J8" s="3">
        <f>(I8*20)/100</f>
        <v>0</v>
      </c>
      <c r="K8" s="3">
        <f>D8+F8+H8+J8</f>
        <v>53.282499999999999</v>
      </c>
      <c r="L8" s="3" t="s">
        <v>69</v>
      </c>
    </row>
    <row r="9" spans="1:12" ht="30">
      <c r="A9" s="2">
        <v>3</v>
      </c>
      <c r="B9" s="2" t="s">
        <v>28</v>
      </c>
      <c r="C9" s="2">
        <v>79.14</v>
      </c>
      <c r="D9" s="3">
        <f t="shared" si="0"/>
        <v>39.57</v>
      </c>
      <c r="E9" s="2">
        <v>27.5</v>
      </c>
      <c r="F9" s="3">
        <f t="shared" si="1"/>
        <v>5.5</v>
      </c>
      <c r="G9" s="2">
        <v>67.33</v>
      </c>
      <c r="H9" s="3">
        <f t="shared" si="2"/>
        <v>6.7329999999999997</v>
      </c>
      <c r="I9" s="2"/>
      <c r="J9" s="3">
        <f>(I9*20)/100</f>
        <v>0</v>
      </c>
      <c r="K9" s="3">
        <f>D9+F9+H9+J9</f>
        <v>51.802999999999997</v>
      </c>
      <c r="L9" s="3" t="s">
        <v>69</v>
      </c>
    </row>
    <row r="10" spans="1:12">
      <c r="A10" s="2">
        <v>4</v>
      </c>
      <c r="B10" s="2" t="s">
        <v>26</v>
      </c>
      <c r="C10" s="2">
        <v>75.09</v>
      </c>
      <c r="D10" s="3">
        <f t="shared" si="0"/>
        <v>37.545000000000002</v>
      </c>
      <c r="E10" s="2">
        <v>0</v>
      </c>
      <c r="F10" s="3">
        <f t="shared" si="1"/>
        <v>0</v>
      </c>
      <c r="G10" s="2">
        <v>78.06</v>
      </c>
      <c r="H10" s="3">
        <f t="shared" si="2"/>
        <v>7.806</v>
      </c>
      <c r="I10" s="2"/>
      <c r="J10" s="3">
        <f>(I10*20)/100</f>
        <v>0</v>
      </c>
      <c r="K10" s="3">
        <f>D10+F10+H10+J10</f>
        <v>45.350999999999999</v>
      </c>
      <c r="L10" s="3" t="s">
        <v>69</v>
      </c>
    </row>
    <row r="18" spans="2:6">
      <c r="B18" s="9" t="s">
        <v>70</v>
      </c>
      <c r="C18" s="10">
        <v>42402</v>
      </c>
      <c r="D18" s="11" t="s">
        <v>72</v>
      </c>
      <c r="E18" s="9"/>
      <c r="F18" s="9"/>
    </row>
    <row r="19" spans="2:6">
      <c r="B19" s="9" t="s">
        <v>71</v>
      </c>
      <c r="C19" s="9" t="s">
        <v>75</v>
      </c>
      <c r="D19" s="9"/>
      <c r="E19" s="9"/>
      <c r="F19" s="9"/>
    </row>
  </sheetData>
  <sortState ref="A7:L10">
    <sortCondition descending="1" ref="K7"/>
  </sortState>
  <pageMargins left="0.7" right="0.7" top="0.75" bottom="0.75" header="0.3" footer="0.3"/>
  <legacyDrawing r:id="rId1"/>
  <controls>
    <control shapeId="3073" r:id="rId2" name="Control 1"/>
    <control shapeId="3074" r:id="rId3" name="Control 2"/>
    <control shapeId="3075" r:id="rId4" name="Control 3"/>
    <control shapeId="3076" r:id="rId5" name="Control 4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>
    <tabColor rgb="FF00B0F0"/>
  </sheetPr>
  <dimension ref="A2:L27"/>
  <sheetViews>
    <sheetView workbookViewId="0">
      <selection activeCell="H23" sqref="H23"/>
    </sheetView>
  </sheetViews>
  <sheetFormatPr defaultRowHeight="15"/>
  <cols>
    <col min="2" max="2" width="27.42578125" customWidth="1"/>
    <col min="3" max="3" width="15.140625" customWidth="1"/>
    <col min="4" max="4" width="17.28515625" customWidth="1"/>
    <col min="5" max="5" width="12.5703125" customWidth="1"/>
    <col min="6" max="6" width="14.5703125" customWidth="1"/>
    <col min="7" max="7" width="12.42578125" customWidth="1"/>
    <col min="8" max="8" width="13.85546875" customWidth="1"/>
    <col min="9" max="9" width="12.85546875" customWidth="1"/>
    <col min="10" max="10" width="15.85546875" customWidth="1"/>
    <col min="11" max="11" width="18.85546875" customWidth="1"/>
    <col min="12" max="12" width="19.5703125" customWidth="1"/>
  </cols>
  <sheetData>
    <row r="2" spans="1:12">
      <c r="E2" t="s">
        <v>42</v>
      </c>
    </row>
    <row r="6" spans="1:12" ht="30">
      <c r="A6" s="1" t="s">
        <v>30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>
      <c r="A7" s="2">
        <v>1</v>
      </c>
      <c r="B7" s="2" t="s">
        <v>32</v>
      </c>
      <c r="C7" s="2">
        <v>69.58</v>
      </c>
      <c r="D7" s="3">
        <f>(C7*50)/100</f>
        <v>34.79</v>
      </c>
      <c r="E7" s="2">
        <v>27.5</v>
      </c>
      <c r="F7" s="3">
        <f>(E7*20)/100</f>
        <v>5.5</v>
      </c>
      <c r="G7" s="2">
        <v>75.260000000000005</v>
      </c>
      <c r="H7" s="3">
        <f>(G7*10)/100</f>
        <v>7.5259999999999998</v>
      </c>
      <c r="I7" s="2"/>
      <c r="J7" s="3">
        <f t="shared" ref="J7:J17" si="0">(I7*20)/100</f>
        <v>0</v>
      </c>
      <c r="K7" s="3">
        <f t="shared" ref="K7:K17" si="1">D7+F7+H7+J7</f>
        <v>47.816000000000003</v>
      </c>
      <c r="L7" s="3" t="s">
        <v>69</v>
      </c>
    </row>
    <row r="8" spans="1:12">
      <c r="A8" s="2">
        <v>2</v>
      </c>
      <c r="B8" s="2" t="s">
        <v>34</v>
      </c>
      <c r="C8" s="2">
        <v>63.462260000000001</v>
      </c>
      <c r="D8" s="3">
        <f t="shared" ref="D8:D17" si="2">(C8*50)/100</f>
        <v>31.731129999999997</v>
      </c>
      <c r="E8" s="2">
        <v>22.5</v>
      </c>
      <c r="F8" s="3">
        <f t="shared" ref="F8:F17" si="3">(E8*20)/100</f>
        <v>4.5</v>
      </c>
      <c r="G8" s="2">
        <v>74.099999999999994</v>
      </c>
      <c r="H8" s="3">
        <f t="shared" ref="H8:H17" si="4">(G8*10)/100</f>
        <v>7.41</v>
      </c>
      <c r="I8" s="2"/>
      <c r="J8" s="3">
        <f t="shared" si="0"/>
        <v>0</v>
      </c>
      <c r="K8" s="3">
        <f t="shared" si="1"/>
        <v>43.64112999999999</v>
      </c>
      <c r="L8" s="3" t="s">
        <v>69</v>
      </c>
    </row>
    <row r="9" spans="1:12">
      <c r="A9" s="2">
        <v>3</v>
      </c>
      <c r="B9" s="2" t="s">
        <v>37</v>
      </c>
      <c r="C9" s="2">
        <v>64.209999999999994</v>
      </c>
      <c r="D9" s="3">
        <f t="shared" si="2"/>
        <v>32.104999999999997</v>
      </c>
      <c r="E9" s="2">
        <v>20</v>
      </c>
      <c r="F9" s="3">
        <f t="shared" si="3"/>
        <v>4</v>
      </c>
      <c r="G9" s="2">
        <v>75</v>
      </c>
      <c r="H9" s="3">
        <f t="shared" si="4"/>
        <v>7.5</v>
      </c>
      <c r="I9" s="2"/>
      <c r="J9" s="3">
        <f t="shared" si="0"/>
        <v>0</v>
      </c>
      <c r="K9" s="3">
        <f t="shared" si="1"/>
        <v>43.604999999999997</v>
      </c>
      <c r="L9" s="3" t="s">
        <v>69</v>
      </c>
    </row>
    <row r="10" spans="1:12">
      <c r="A10" s="2">
        <v>4</v>
      </c>
      <c r="B10" s="2" t="s">
        <v>39</v>
      </c>
      <c r="C10" s="2">
        <v>74.209999999999994</v>
      </c>
      <c r="D10" s="3">
        <f t="shared" si="2"/>
        <v>37.104999999999997</v>
      </c>
      <c r="E10" s="2">
        <v>0</v>
      </c>
      <c r="F10" s="3">
        <f t="shared" si="3"/>
        <v>0</v>
      </c>
      <c r="G10" s="2">
        <v>64.06</v>
      </c>
      <c r="H10" s="3">
        <f t="shared" si="4"/>
        <v>6.4060000000000006</v>
      </c>
      <c r="I10" s="2"/>
      <c r="J10" s="3">
        <f t="shared" si="0"/>
        <v>0</v>
      </c>
      <c r="K10" s="3">
        <f t="shared" si="1"/>
        <v>43.510999999999996</v>
      </c>
      <c r="L10" s="3" t="s">
        <v>69</v>
      </c>
    </row>
    <row r="11" spans="1:12">
      <c r="A11" s="2">
        <v>5</v>
      </c>
      <c r="B11" s="2" t="s">
        <v>33</v>
      </c>
      <c r="C11" s="2">
        <v>70.893879999999996</v>
      </c>
      <c r="D11" s="3">
        <f t="shared" si="2"/>
        <v>35.446939999999998</v>
      </c>
      <c r="E11" s="2">
        <v>0</v>
      </c>
      <c r="F11" s="3">
        <f t="shared" si="3"/>
        <v>0</v>
      </c>
      <c r="G11" s="2">
        <v>78.2</v>
      </c>
      <c r="H11" s="3">
        <f t="shared" si="4"/>
        <v>7.82</v>
      </c>
      <c r="I11" s="2"/>
      <c r="J11" s="3">
        <f t="shared" si="0"/>
        <v>0</v>
      </c>
      <c r="K11" s="3">
        <f t="shared" si="1"/>
        <v>43.266939999999998</v>
      </c>
      <c r="L11" s="3" t="s">
        <v>69</v>
      </c>
    </row>
    <row r="12" spans="1:12">
      <c r="A12" s="2">
        <v>6</v>
      </c>
      <c r="B12" s="2" t="s">
        <v>38</v>
      </c>
      <c r="C12" s="2">
        <v>62.65</v>
      </c>
      <c r="D12" s="3">
        <f t="shared" si="2"/>
        <v>31.324999999999999</v>
      </c>
      <c r="E12" s="2">
        <v>22.5</v>
      </c>
      <c r="F12" s="3">
        <f t="shared" si="3"/>
        <v>4.5</v>
      </c>
      <c r="G12" s="2">
        <v>72.8</v>
      </c>
      <c r="H12" s="3">
        <f t="shared" si="4"/>
        <v>7.28</v>
      </c>
      <c r="I12" s="2"/>
      <c r="J12" s="3">
        <f t="shared" si="0"/>
        <v>0</v>
      </c>
      <c r="K12" s="3">
        <f t="shared" si="1"/>
        <v>43.105000000000004</v>
      </c>
      <c r="L12" s="3" t="s">
        <v>69</v>
      </c>
    </row>
    <row r="13" spans="1:12">
      <c r="A13" s="2">
        <v>7</v>
      </c>
      <c r="B13" s="2" t="s">
        <v>36</v>
      </c>
      <c r="C13" s="2">
        <v>61.23</v>
      </c>
      <c r="D13" s="3">
        <f t="shared" si="2"/>
        <v>30.614999999999998</v>
      </c>
      <c r="E13" s="2">
        <v>23.75</v>
      </c>
      <c r="F13" s="3">
        <f t="shared" si="3"/>
        <v>4.75</v>
      </c>
      <c r="G13" s="2">
        <v>75.8</v>
      </c>
      <c r="H13" s="3">
        <f t="shared" si="4"/>
        <v>7.58</v>
      </c>
      <c r="I13" s="2"/>
      <c r="J13" s="3">
        <f t="shared" si="0"/>
        <v>0</v>
      </c>
      <c r="K13" s="3">
        <f t="shared" si="1"/>
        <v>42.944999999999993</v>
      </c>
      <c r="L13" s="3" t="s">
        <v>69</v>
      </c>
    </row>
    <row r="14" spans="1:12">
      <c r="A14" s="2">
        <v>8</v>
      </c>
      <c r="B14" s="2" t="s">
        <v>31</v>
      </c>
      <c r="C14" s="2">
        <v>68.3</v>
      </c>
      <c r="D14" s="3">
        <f t="shared" si="2"/>
        <v>34.15</v>
      </c>
      <c r="E14" s="2">
        <v>0</v>
      </c>
      <c r="F14" s="3">
        <f t="shared" si="3"/>
        <v>0</v>
      </c>
      <c r="G14" s="2">
        <v>80.599999999999994</v>
      </c>
      <c r="H14" s="3">
        <f t="shared" si="4"/>
        <v>8.06</v>
      </c>
      <c r="I14" s="2"/>
      <c r="J14" s="3">
        <f t="shared" si="0"/>
        <v>0</v>
      </c>
      <c r="K14" s="3">
        <f t="shared" si="1"/>
        <v>42.21</v>
      </c>
      <c r="L14" s="3" t="s">
        <v>69</v>
      </c>
    </row>
    <row r="15" spans="1:12">
      <c r="A15" s="2">
        <v>9</v>
      </c>
      <c r="B15" s="2" t="s">
        <v>40</v>
      </c>
      <c r="C15" s="2">
        <v>70.745310000000003</v>
      </c>
      <c r="D15" s="3">
        <f t="shared" si="2"/>
        <v>35.372655000000002</v>
      </c>
      <c r="E15" s="2">
        <v>0</v>
      </c>
      <c r="F15" s="3">
        <f t="shared" si="3"/>
        <v>0</v>
      </c>
      <c r="G15" s="2">
        <v>68</v>
      </c>
      <c r="H15" s="3">
        <f t="shared" si="4"/>
        <v>6.8</v>
      </c>
      <c r="I15" s="2"/>
      <c r="J15" s="3">
        <f t="shared" si="0"/>
        <v>0</v>
      </c>
      <c r="K15" s="3">
        <f t="shared" si="1"/>
        <v>42.172654999999999</v>
      </c>
      <c r="L15" s="3" t="s">
        <v>69</v>
      </c>
    </row>
    <row r="16" spans="1:12">
      <c r="A16" s="2">
        <v>10</v>
      </c>
      <c r="B16" s="2" t="s">
        <v>41</v>
      </c>
      <c r="C16" s="2">
        <v>61.197119999999998</v>
      </c>
      <c r="D16" s="3">
        <f t="shared" si="2"/>
        <v>30.598559999999999</v>
      </c>
      <c r="E16" s="2">
        <v>25</v>
      </c>
      <c r="F16" s="3">
        <f t="shared" si="3"/>
        <v>5</v>
      </c>
      <c r="G16" s="2">
        <v>59.16</v>
      </c>
      <c r="H16" s="3">
        <f t="shared" si="4"/>
        <v>5.9159999999999995</v>
      </c>
      <c r="I16" s="2"/>
      <c r="J16" s="3">
        <f t="shared" si="0"/>
        <v>0</v>
      </c>
      <c r="K16" s="3">
        <f t="shared" si="1"/>
        <v>41.514559999999996</v>
      </c>
      <c r="L16" s="3" t="s">
        <v>69</v>
      </c>
    </row>
    <row r="17" spans="1:12">
      <c r="A17" s="2">
        <v>11</v>
      </c>
      <c r="B17" s="2" t="s">
        <v>35</v>
      </c>
      <c r="C17" s="2">
        <v>66.38</v>
      </c>
      <c r="D17" s="3">
        <f t="shared" si="2"/>
        <v>33.19</v>
      </c>
      <c r="E17" s="2">
        <v>0</v>
      </c>
      <c r="F17" s="3">
        <f t="shared" si="3"/>
        <v>0</v>
      </c>
      <c r="G17" s="2">
        <v>77.2</v>
      </c>
      <c r="H17" s="3">
        <f t="shared" si="4"/>
        <v>7.72</v>
      </c>
      <c r="I17" s="2"/>
      <c r="J17" s="3">
        <f t="shared" si="0"/>
        <v>0</v>
      </c>
      <c r="K17" s="3">
        <f t="shared" si="1"/>
        <v>40.909999999999997</v>
      </c>
      <c r="L17" s="3" t="s">
        <v>69</v>
      </c>
    </row>
    <row r="26" spans="1:12">
      <c r="B26" s="9" t="s">
        <v>70</v>
      </c>
      <c r="C26" s="10">
        <v>42402</v>
      </c>
      <c r="D26" s="11" t="s">
        <v>72</v>
      </c>
      <c r="E26" s="9"/>
      <c r="F26" s="9"/>
    </row>
    <row r="27" spans="1:12">
      <c r="B27" s="9" t="s">
        <v>71</v>
      </c>
      <c r="C27" s="9" t="s">
        <v>76</v>
      </c>
      <c r="D27" s="9"/>
      <c r="E27" s="9"/>
      <c r="F27" s="9"/>
    </row>
  </sheetData>
  <sortState ref="A7:L17">
    <sortCondition descending="1" ref="K7"/>
  </sortState>
  <pageMargins left="0.7" right="0.7" top="0.75" bottom="0.75" header="0.3" footer="0.3"/>
  <legacyDrawing r:id="rId1"/>
  <controls>
    <control shapeId="4097" r:id="rId2" name="Control 1"/>
    <control shapeId="4098" r:id="rId3" name="Control 2"/>
    <control shapeId="4099" r:id="rId4" name="Control 3"/>
    <control shapeId="4100" r:id="rId5" name="Control 4"/>
    <control shapeId="4101" r:id="rId6" name="Control 5"/>
    <control shapeId="4102" r:id="rId7" name="Control 6"/>
    <control shapeId="4103" r:id="rId8" name="Control 7"/>
    <control shapeId="4104" r:id="rId9" name="Control 8"/>
    <control shapeId="4105" r:id="rId10" name="Control 9"/>
    <control shapeId="4106" r:id="rId11" name="Control 10"/>
    <control shapeId="4107" r:id="rId12" name="Control 11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7030A0"/>
  </sheetPr>
  <dimension ref="A2:L24"/>
  <sheetViews>
    <sheetView workbookViewId="0">
      <selection activeCell="E31" sqref="E31"/>
    </sheetView>
  </sheetViews>
  <sheetFormatPr defaultRowHeight="15"/>
  <cols>
    <col min="2" max="2" width="27.140625" customWidth="1"/>
    <col min="3" max="4" width="13.5703125" customWidth="1"/>
    <col min="5" max="5" width="13.42578125" customWidth="1"/>
    <col min="6" max="6" width="12.28515625" customWidth="1"/>
    <col min="7" max="8" width="12.140625" customWidth="1"/>
    <col min="9" max="9" width="13.85546875" customWidth="1"/>
    <col min="10" max="10" width="15.28515625" customWidth="1"/>
    <col min="11" max="11" width="17" customWidth="1"/>
    <col min="12" max="12" width="20" customWidth="1"/>
  </cols>
  <sheetData>
    <row r="2" spans="1:12">
      <c r="E2" t="s">
        <v>53</v>
      </c>
    </row>
    <row r="6" spans="1:12" ht="30">
      <c r="A6" s="1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>
      <c r="A7" s="2">
        <v>1</v>
      </c>
      <c r="B7" s="2" t="s">
        <v>47</v>
      </c>
      <c r="C7" s="2">
        <v>80.89</v>
      </c>
      <c r="D7" s="3">
        <f>(C7*50)/100</f>
        <v>40.445</v>
      </c>
      <c r="E7" s="2">
        <v>55</v>
      </c>
      <c r="F7" s="3">
        <f>(E7*20)/100</f>
        <v>11</v>
      </c>
      <c r="G7" s="2">
        <v>67.8</v>
      </c>
      <c r="H7" s="3">
        <f>(G7*10)/100</f>
        <v>6.78</v>
      </c>
      <c r="I7" s="2"/>
      <c r="J7" s="3">
        <f t="shared" ref="J7:J16" si="0">(I7*20)/100</f>
        <v>0</v>
      </c>
      <c r="K7" s="3">
        <f t="shared" ref="K7:K16" si="1">D7+F7+H7+J7</f>
        <v>58.225000000000001</v>
      </c>
      <c r="L7" s="3" t="s">
        <v>69</v>
      </c>
    </row>
    <row r="8" spans="1:12">
      <c r="A8" s="2">
        <v>2</v>
      </c>
      <c r="B8" s="2" t="s">
        <v>43</v>
      </c>
      <c r="C8" s="2">
        <v>70.397689999999997</v>
      </c>
      <c r="D8" s="3">
        <f t="shared" ref="D8:D16" si="2">(C8*50)/100</f>
        <v>35.198844999999999</v>
      </c>
      <c r="E8" s="2">
        <v>60</v>
      </c>
      <c r="F8" s="3">
        <f t="shared" ref="F8:F16" si="3">(E8*20)/100</f>
        <v>12</v>
      </c>
      <c r="G8" s="2">
        <v>74.099999999999994</v>
      </c>
      <c r="H8" s="3">
        <f t="shared" ref="H8:H16" si="4">(G8*10)/100</f>
        <v>7.41</v>
      </c>
      <c r="I8" s="2"/>
      <c r="J8" s="3">
        <f t="shared" si="0"/>
        <v>0</v>
      </c>
      <c r="K8" s="3">
        <f t="shared" si="1"/>
        <v>54.608845000000002</v>
      </c>
      <c r="L8" s="3" t="s">
        <v>69</v>
      </c>
    </row>
    <row r="9" spans="1:12">
      <c r="A9" s="2">
        <v>3</v>
      </c>
      <c r="B9" s="2" t="s">
        <v>51</v>
      </c>
      <c r="C9" s="2">
        <v>73.88</v>
      </c>
      <c r="D9" s="3">
        <f t="shared" si="2"/>
        <v>36.94</v>
      </c>
      <c r="E9" s="2">
        <v>58</v>
      </c>
      <c r="F9" s="3">
        <f t="shared" si="3"/>
        <v>11.6</v>
      </c>
      <c r="G9" s="2">
        <v>57.06</v>
      </c>
      <c r="H9" s="3">
        <f t="shared" si="4"/>
        <v>5.7060000000000004</v>
      </c>
      <c r="I9" s="2"/>
      <c r="J9" s="3">
        <f t="shared" si="0"/>
        <v>0</v>
      </c>
      <c r="K9" s="3">
        <f t="shared" si="1"/>
        <v>54.246000000000002</v>
      </c>
      <c r="L9" s="3" t="s">
        <v>69</v>
      </c>
    </row>
    <row r="10" spans="1:12">
      <c r="A10" s="2">
        <v>4</v>
      </c>
      <c r="B10" s="2" t="s">
        <v>50</v>
      </c>
      <c r="C10" s="2">
        <v>71.17</v>
      </c>
      <c r="D10" s="3">
        <f t="shared" si="2"/>
        <v>35.585000000000001</v>
      </c>
      <c r="E10" s="2">
        <v>36.25</v>
      </c>
      <c r="F10" s="3">
        <f t="shared" si="3"/>
        <v>7.25</v>
      </c>
      <c r="G10" s="2">
        <v>58.23</v>
      </c>
      <c r="H10" s="3">
        <f t="shared" si="4"/>
        <v>5.8229999999999995</v>
      </c>
      <c r="I10" s="2"/>
      <c r="J10" s="3">
        <f t="shared" si="0"/>
        <v>0</v>
      </c>
      <c r="K10" s="3">
        <f t="shared" si="1"/>
        <v>48.658000000000001</v>
      </c>
      <c r="L10" s="3" t="s">
        <v>69</v>
      </c>
    </row>
    <row r="11" spans="1:12">
      <c r="A11" s="2">
        <v>5</v>
      </c>
      <c r="B11" s="2" t="s">
        <v>45</v>
      </c>
      <c r="C11" s="2">
        <v>77.430000000000007</v>
      </c>
      <c r="D11" s="3">
        <f t="shared" si="2"/>
        <v>38.715000000000003</v>
      </c>
      <c r="E11" s="2">
        <v>0</v>
      </c>
      <c r="F11" s="3">
        <f t="shared" si="3"/>
        <v>0</v>
      </c>
      <c r="G11" s="2">
        <v>71.3</v>
      </c>
      <c r="H11" s="3">
        <f t="shared" si="4"/>
        <v>7.13</v>
      </c>
      <c r="I11" s="2"/>
      <c r="J11" s="3">
        <f t="shared" si="0"/>
        <v>0</v>
      </c>
      <c r="K11" s="3">
        <f t="shared" si="1"/>
        <v>45.845000000000006</v>
      </c>
      <c r="L11" s="3" t="s">
        <v>69</v>
      </c>
    </row>
    <row r="12" spans="1:12">
      <c r="A12" s="2">
        <v>6</v>
      </c>
      <c r="B12" s="2" t="s">
        <v>52</v>
      </c>
      <c r="C12" s="2">
        <v>67.930000000000007</v>
      </c>
      <c r="D12" s="3">
        <f t="shared" si="2"/>
        <v>33.965000000000003</v>
      </c>
      <c r="E12" s="2">
        <v>31.25</v>
      </c>
      <c r="F12" s="3">
        <f t="shared" si="3"/>
        <v>6.25</v>
      </c>
      <c r="G12" s="2">
        <v>54.96</v>
      </c>
      <c r="H12" s="3">
        <f t="shared" si="4"/>
        <v>5.4960000000000004</v>
      </c>
      <c r="I12" s="7"/>
      <c r="J12" s="3">
        <f t="shared" si="0"/>
        <v>0</v>
      </c>
      <c r="K12" s="3">
        <f t="shared" si="1"/>
        <v>45.711000000000006</v>
      </c>
      <c r="L12" s="3" t="s">
        <v>69</v>
      </c>
    </row>
    <row r="13" spans="1:12">
      <c r="A13" s="2">
        <v>7</v>
      </c>
      <c r="B13" s="2" t="s">
        <v>46</v>
      </c>
      <c r="C13" s="2">
        <v>67.36</v>
      </c>
      <c r="D13" s="3">
        <f t="shared" si="2"/>
        <v>33.68</v>
      </c>
      <c r="E13" s="2">
        <v>16.25</v>
      </c>
      <c r="F13" s="3">
        <f t="shared" si="3"/>
        <v>3.25</v>
      </c>
      <c r="G13" s="2">
        <v>69.430000000000007</v>
      </c>
      <c r="H13" s="3">
        <f t="shared" si="4"/>
        <v>6.9430000000000005</v>
      </c>
      <c r="I13" s="2"/>
      <c r="J13" s="3">
        <f t="shared" si="0"/>
        <v>0</v>
      </c>
      <c r="K13" s="3">
        <f t="shared" si="1"/>
        <v>43.872999999999998</v>
      </c>
      <c r="L13" s="3" t="s">
        <v>69</v>
      </c>
    </row>
    <row r="14" spans="1:12">
      <c r="A14" s="2">
        <v>8</v>
      </c>
      <c r="B14" s="2" t="s">
        <v>49</v>
      </c>
      <c r="C14" s="2">
        <v>63.293529999999997</v>
      </c>
      <c r="D14" s="3">
        <f t="shared" si="2"/>
        <v>31.646765000000002</v>
      </c>
      <c r="E14" s="2">
        <v>22.5</v>
      </c>
      <c r="F14" s="3">
        <f t="shared" si="3"/>
        <v>4.5</v>
      </c>
      <c r="G14" s="2">
        <v>61.03</v>
      </c>
      <c r="H14" s="3">
        <f t="shared" si="4"/>
        <v>6.1029999999999998</v>
      </c>
      <c r="I14" s="2"/>
      <c r="J14" s="3">
        <f t="shared" si="0"/>
        <v>0</v>
      </c>
      <c r="K14" s="3">
        <f t="shared" si="1"/>
        <v>42.249765000000004</v>
      </c>
      <c r="L14" s="3" t="s">
        <v>69</v>
      </c>
    </row>
    <row r="15" spans="1:12">
      <c r="A15" s="2">
        <v>9</v>
      </c>
      <c r="B15" s="2" t="s">
        <v>48</v>
      </c>
      <c r="C15" s="2">
        <v>70.45</v>
      </c>
      <c r="D15" s="3">
        <f t="shared" si="2"/>
        <v>35.225000000000001</v>
      </c>
      <c r="E15" s="2">
        <v>0</v>
      </c>
      <c r="F15" s="3">
        <f t="shared" si="3"/>
        <v>0</v>
      </c>
      <c r="G15" s="2">
        <v>67.8</v>
      </c>
      <c r="H15" s="3">
        <f t="shared" si="4"/>
        <v>6.78</v>
      </c>
      <c r="I15" s="4"/>
      <c r="J15" s="3">
        <f t="shared" si="0"/>
        <v>0</v>
      </c>
      <c r="K15" s="3">
        <f t="shared" si="1"/>
        <v>42.005000000000003</v>
      </c>
      <c r="L15" s="3" t="s">
        <v>69</v>
      </c>
    </row>
    <row r="16" spans="1:12">
      <c r="A16" s="2">
        <v>10</v>
      </c>
      <c r="B16" s="2" t="s">
        <v>44</v>
      </c>
      <c r="C16" s="2">
        <v>68.741690000000006</v>
      </c>
      <c r="D16" s="3">
        <f t="shared" si="2"/>
        <v>34.370845000000003</v>
      </c>
      <c r="E16" s="2">
        <v>0</v>
      </c>
      <c r="F16" s="3">
        <f t="shared" si="3"/>
        <v>0</v>
      </c>
      <c r="G16" s="2">
        <v>71.3</v>
      </c>
      <c r="H16" s="3">
        <f t="shared" si="4"/>
        <v>7.13</v>
      </c>
      <c r="I16" s="6"/>
      <c r="J16" s="3">
        <f t="shared" si="0"/>
        <v>0</v>
      </c>
      <c r="K16" s="3">
        <f t="shared" si="1"/>
        <v>41.500845000000005</v>
      </c>
      <c r="L16" s="3" t="s">
        <v>69</v>
      </c>
    </row>
    <row r="23" spans="2:6">
      <c r="B23" s="9" t="s">
        <v>70</v>
      </c>
      <c r="C23" s="10">
        <v>42402</v>
      </c>
      <c r="D23" s="11" t="s">
        <v>72</v>
      </c>
      <c r="E23" s="9"/>
      <c r="F23" s="9"/>
    </row>
    <row r="24" spans="2:6">
      <c r="B24" s="9" t="s">
        <v>71</v>
      </c>
      <c r="C24" s="9" t="s">
        <v>77</v>
      </c>
      <c r="D24" s="9"/>
      <c r="E24" s="9"/>
      <c r="F24" s="9"/>
    </row>
  </sheetData>
  <sortState ref="A7:L16">
    <sortCondition descending="1" ref="K7"/>
  </sortState>
  <pageMargins left="0.7" right="0.7" top="0.75" bottom="0.75" header="0.3" footer="0.3"/>
  <legacyDrawing r:id="rId1"/>
  <controls>
    <control shapeId="6145" r:id="rId2" name="Control 1"/>
    <control shapeId="6146" r:id="rId3" name="Control 2"/>
    <control shapeId="6147" r:id="rId4" name="Control 3"/>
    <control shapeId="6148" r:id="rId5" name="Control 4"/>
    <control shapeId="6149" r:id="rId6" name="Control 5"/>
    <control shapeId="6150" r:id="rId7" name="Control 6"/>
    <control shapeId="6151" r:id="rId8" name="Control 7"/>
    <control shapeId="6152" r:id="rId9" name="Control 8"/>
    <control shapeId="6153" r:id="rId10" name="Control 9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7">
    <tabColor theme="9"/>
  </sheetPr>
  <dimension ref="A2:L23"/>
  <sheetViews>
    <sheetView workbookViewId="0">
      <selection activeCell="I19" sqref="I19"/>
    </sheetView>
  </sheetViews>
  <sheetFormatPr defaultRowHeight="15"/>
  <cols>
    <col min="2" max="2" width="25.85546875" customWidth="1"/>
    <col min="3" max="3" width="13.5703125" customWidth="1"/>
    <col min="4" max="4" width="13.28515625" customWidth="1"/>
    <col min="5" max="5" width="11.42578125" customWidth="1"/>
    <col min="6" max="6" width="12.28515625" customWidth="1"/>
    <col min="7" max="7" width="12" customWidth="1"/>
    <col min="8" max="8" width="14" customWidth="1"/>
    <col min="9" max="9" width="14.7109375" customWidth="1"/>
    <col min="10" max="10" width="13.7109375" customWidth="1"/>
    <col min="11" max="11" width="19.7109375" customWidth="1"/>
    <col min="12" max="12" width="20.42578125" customWidth="1"/>
  </cols>
  <sheetData>
    <row r="2" spans="1:12">
      <c r="E2" t="s">
        <v>62</v>
      </c>
    </row>
    <row r="6" spans="1:12" ht="30">
      <c r="A6" s="1" t="s">
        <v>24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>
      <c r="A7" s="2">
        <v>1</v>
      </c>
      <c r="B7" s="2" t="s">
        <v>54</v>
      </c>
      <c r="C7" s="2">
        <v>67.94</v>
      </c>
      <c r="D7" s="3">
        <f>(C7*50)/100</f>
        <v>33.97</v>
      </c>
      <c r="E7" s="2">
        <v>11.25</v>
      </c>
      <c r="F7" s="3">
        <f>(E7*20)/100</f>
        <v>2.25</v>
      </c>
      <c r="G7" s="2">
        <v>88.4</v>
      </c>
      <c r="H7" s="3">
        <f>(G7*10)/100</f>
        <v>8.84</v>
      </c>
      <c r="I7" s="2"/>
      <c r="J7" s="3">
        <f t="shared" ref="J7:J14" si="0">(I7*20)/100</f>
        <v>0</v>
      </c>
      <c r="K7" s="3">
        <f t="shared" ref="K7:K14" si="1">D7+F7+H7+J7</f>
        <v>45.06</v>
      </c>
      <c r="L7" s="3" t="s">
        <v>69</v>
      </c>
    </row>
    <row r="8" spans="1:12">
      <c r="A8" s="2">
        <v>2</v>
      </c>
      <c r="B8" s="2" t="s">
        <v>55</v>
      </c>
      <c r="C8" s="2">
        <v>59.78</v>
      </c>
      <c r="D8" s="3">
        <f t="shared" ref="D8:D14" si="2">(C8*50)/100</f>
        <v>29.89</v>
      </c>
      <c r="E8" s="2">
        <v>30</v>
      </c>
      <c r="F8" s="3">
        <f t="shared" ref="F8:F14" si="3">(E8*20)/100</f>
        <v>6</v>
      </c>
      <c r="G8" s="2">
        <v>77.2</v>
      </c>
      <c r="H8" s="3">
        <f t="shared" ref="H8:H14" si="4">(G8*10)/100</f>
        <v>7.72</v>
      </c>
      <c r="I8" s="2"/>
      <c r="J8" s="3">
        <f t="shared" si="0"/>
        <v>0</v>
      </c>
      <c r="K8" s="3">
        <f t="shared" si="1"/>
        <v>43.61</v>
      </c>
      <c r="L8" s="3" t="s">
        <v>69</v>
      </c>
    </row>
    <row r="9" spans="1:12">
      <c r="A9" s="2">
        <v>3</v>
      </c>
      <c r="B9" s="2" t="s">
        <v>60</v>
      </c>
      <c r="C9" s="2">
        <v>63.85</v>
      </c>
      <c r="D9" s="3">
        <f t="shared" si="2"/>
        <v>31.925000000000001</v>
      </c>
      <c r="E9" s="2">
        <v>23.75</v>
      </c>
      <c r="F9" s="3">
        <f t="shared" si="3"/>
        <v>4.75</v>
      </c>
      <c r="G9" s="2">
        <v>67.2</v>
      </c>
      <c r="H9" s="3">
        <f t="shared" si="4"/>
        <v>6.72</v>
      </c>
      <c r="I9" s="2"/>
      <c r="J9" s="3">
        <f t="shared" si="0"/>
        <v>0</v>
      </c>
      <c r="K9" s="3">
        <f t="shared" si="1"/>
        <v>43.394999999999996</v>
      </c>
      <c r="L9" s="3" t="s">
        <v>69</v>
      </c>
    </row>
    <row r="10" spans="1:12">
      <c r="A10" s="2">
        <v>4</v>
      </c>
      <c r="B10" s="2" t="s">
        <v>58</v>
      </c>
      <c r="C10" s="2">
        <v>62.5</v>
      </c>
      <c r="D10" s="3">
        <f t="shared" si="2"/>
        <v>31.25</v>
      </c>
      <c r="E10" s="2">
        <v>22.5</v>
      </c>
      <c r="F10" s="3">
        <f t="shared" si="3"/>
        <v>4.5</v>
      </c>
      <c r="G10" s="2">
        <v>71.599999999999994</v>
      </c>
      <c r="H10" s="3">
        <f t="shared" si="4"/>
        <v>7.16</v>
      </c>
      <c r="I10" s="2"/>
      <c r="J10" s="3">
        <f t="shared" si="0"/>
        <v>0</v>
      </c>
      <c r="K10" s="3">
        <f t="shared" si="1"/>
        <v>42.91</v>
      </c>
      <c r="L10" s="3" t="s">
        <v>69</v>
      </c>
    </row>
    <row r="11" spans="1:12">
      <c r="A11" s="2">
        <v>5</v>
      </c>
      <c r="B11" s="2" t="s">
        <v>57</v>
      </c>
      <c r="C11" s="2">
        <v>59.61</v>
      </c>
      <c r="D11" s="3">
        <f t="shared" si="2"/>
        <v>29.805</v>
      </c>
      <c r="E11" s="2">
        <v>27.5</v>
      </c>
      <c r="F11" s="3">
        <f t="shared" si="3"/>
        <v>5.5</v>
      </c>
      <c r="G11" s="2">
        <v>73.8</v>
      </c>
      <c r="H11" s="3">
        <f t="shared" si="4"/>
        <v>7.38</v>
      </c>
      <c r="I11" s="2"/>
      <c r="J11" s="3">
        <f t="shared" si="0"/>
        <v>0</v>
      </c>
      <c r="K11" s="3">
        <f t="shared" si="1"/>
        <v>42.685000000000002</v>
      </c>
      <c r="L11" s="3" t="s">
        <v>69</v>
      </c>
    </row>
    <row r="12" spans="1:12">
      <c r="A12" s="2">
        <v>6</v>
      </c>
      <c r="B12" s="2" t="s">
        <v>56</v>
      </c>
      <c r="C12" s="2">
        <v>62.94</v>
      </c>
      <c r="D12" s="3">
        <f t="shared" si="2"/>
        <v>31.47</v>
      </c>
      <c r="E12" s="4">
        <v>17.5</v>
      </c>
      <c r="F12" s="3">
        <f t="shared" si="3"/>
        <v>3.5</v>
      </c>
      <c r="G12" s="2">
        <v>77</v>
      </c>
      <c r="H12" s="3">
        <f t="shared" si="4"/>
        <v>7.7</v>
      </c>
      <c r="I12" s="2"/>
      <c r="J12" s="3">
        <f t="shared" si="0"/>
        <v>0</v>
      </c>
      <c r="K12" s="3">
        <f t="shared" si="1"/>
        <v>42.67</v>
      </c>
      <c r="L12" s="3" t="s">
        <v>69</v>
      </c>
    </row>
    <row r="13" spans="1:12">
      <c r="A13" s="2">
        <v>7</v>
      </c>
      <c r="B13" s="2" t="s">
        <v>61</v>
      </c>
      <c r="C13" s="2">
        <v>74.73</v>
      </c>
      <c r="D13" s="3">
        <f t="shared" si="2"/>
        <v>37.365000000000002</v>
      </c>
      <c r="E13" s="4">
        <v>25</v>
      </c>
      <c r="F13" s="3">
        <f t="shared" si="3"/>
        <v>5</v>
      </c>
      <c r="G13" s="8">
        <v>57.3</v>
      </c>
      <c r="H13" s="3">
        <f t="shared" si="4"/>
        <v>5.73</v>
      </c>
      <c r="I13" s="8"/>
      <c r="J13" s="3">
        <f t="shared" si="0"/>
        <v>0</v>
      </c>
      <c r="K13" s="3">
        <f t="shared" si="1"/>
        <v>48.094999999999999</v>
      </c>
      <c r="L13" s="3" t="s">
        <v>69</v>
      </c>
    </row>
    <row r="14" spans="1:12">
      <c r="A14" s="2">
        <v>8</v>
      </c>
      <c r="B14" s="2" t="s">
        <v>59</v>
      </c>
      <c r="C14" s="5">
        <v>61.82</v>
      </c>
      <c r="D14" s="3">
        <f t="shared" si="2"/>
        <v>30.91</v>
      </c>
      <c r="E14" s="6">
        <v>20</v>
      </c>
      <c r="F14" s="3">
        <f t="shared" si="3"/>
        <v>4</v>
      </c>
      <c r="G14" s="6">
        <v>70.2</v>
      </c>
      <c r="H14" s="3">
        <f t="shared" si="4"/>
        <v>7.02</v>
      </c>
      <c r="I14" s="6"/>
      <c r="J14" s="3">
        <f t="shared" si="0"/>
        <v>0</v>
      </c>
      <c r="K14" s="3">
        <f t="shared" si="1"/>
        <v>41.929999999999993</v>
      </c>
      <c r="L14" s="3" t="s">
        <v>69</v>
      </c>
    </row>
    <row r="22" spans="2:6">
      <c r="B22" s="9" t="s">
        <v>70</v>
      </c>
      <c r="C22" s="10">
        <v>42402</v>
      </c>
      <c r="D22" s="11" t="s">
        <v>72</v>
      </c>
      <c r="E22" s="9"/>
      <c r="F22" s="9"/>
    </row>
    <row r="23" spans="2:6">
      <c r="B23" s="9" t="s">
        <v>71</v>
      </c>
      <c r="C23" s="9" t="s">
        <v>78</v>
      </c>
      <c r="D23" s="9"/>
      <c r="E23" s="9"/>
      <c r="F23" s="9"/>
    </row>
  </sheetData>
  <sortState ref="A7:L14">
    <sortCondition descending="1" ref="K7"/>
  </sortState>
  <pageMargins left="0.7" right="0.7" top="0.75" bottom="0.75" header="0.3" footer="0.3"/>
  <legacyDrawing r:id="rId1"/>
  <controls>
    <control shapeId="7169" r:id="rId2" name="Control 1"/>
    <control shapeId="7170" r:id="rId3" name="Control 2"/>
    <control shapeId="7171" r:id="rId4" name="Control 3"/>
    <control shapeId="7172" r:id="rId5" name="Control 4"/>
    <control shapeId="7173" r:id="rId6" name="Control 5"/>
    <control shapeId="7174" r:id="rId7" name="Control 6"/>
    <control shapeId="7175" r:id="rId8" name="Control 7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8">
    <tabColor theme="9" tint="-0.249977111117893"/>
  </sheetPr>
  <dimension ref="A2:L18"/>
  <sheetViews>
    <sheetView workbookViewId="0">
      <selection activeCell="K7" sqref="K7"/>
    </sheetView>
  </sheetViews>
  <sheetFormatPr defaultRowHeight="15"/>
  <cols>
    <col min="2" max="2" width="26.85546875" customWidth="1"/>
    <col min="3" max="3" width="12.140625" customWidth="1"/>
    <col min="4" max="5" width="12.42578125" customWidth="1"/>
    <col min="6" max="6" width="11.7109375" customWidth="1"/>
    <col min="7" max="7" width="12.28515625" customWidth="1"/>
    <col min="8" max="8" width="17.5703125" customWidth="1"/>
    <col min="9" max="9" width="10.7109375" customWidth="1"/>
    <col min="10" max="10" width="12.7109375" customWidth="1"/>
    <col min="11" max="11" width="17.7109375" customWidth="1"/>
    <col min="12" max="12" width="18" customWidth="1"/>
  </cols>
  <sheetData>
    <row r="2" spans="1:12">
      <c r="E2" t="s">
        <v>65</v>
      </c>
    </row>
    <row r="6" spans="1:12" ht="30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>
      <c r="A7" s="2">
        <v>1</v>
      </c>
      <c r="B7" s="2" t="s">
        <v>63</v>
      </c>
      <c r="C7" s="2">
        <v>59.574869999999997</v>
      </c>
      <c r="D7" s="3">
        <f>(C7*50)/100</f>
        <v>29.787435000000002</v>
      </c>
      <c r="E7" s="2">
        <v>16.25</v>
      </c>
      <c r="F7" s="3">
        <f>(E7*20)/100</f>
        <v>3.25</v>
      </c>
      <c r="G7" s="2">
        <v>78</v>
      </c>
      <c r="H7" s="3">
        <f>(G7*10)/100</f>
        <v>7.8</v>
      </c>
      <c r="I7" s="2"/>
      <c r="J7" s="3">
        <f>(I7*20)/100</f>
        <v>0</v>
      </c>
      <c r="K7" s="3">
        <f>D7+F7+H7+J7</f>
        <v>40.837434999999999</v>
      </c>
      <c r="L7" s="3" t="s">
        <v>69</v>
      </c>
    </row>
    <row r="8" spans="1:12">
      <c r="A8" s="2">
        <v>2</v>
      </c>
      <c r="B8" s="2" t="s">
        <v>64</v>
      </c>
      <c r="C8" s="2">
        <v>67.510000000000005</v>
      </c>
      <c r="D8" s="3">
        <f>(C8*50)/100</f>
        <v>33.755000000000003</v>
      </c>
      <c r="E8" s="2">
        <v>0</v>
      </c>
      <c r="F8" s="3">
        <v>0</v>
      </c>
      <c r="G8" s="2">
        <v>69.2</v>
      </c>
      <c r="H8" s="3">
        <f>(G8*10)/100</f>
        <v>6.92</v>
      </c>
      <c r="I8" s="2"/>
      <c r="J8" s="3">
        <f>(I8*20)/100</f>
        <v>0</v>
      </c>
      <c r="K8" s="3">
        <f>D8+F8+H8+J8</f>
        <v>40.675000000000004</v>
      </c>
      <c r="L8" s="3" t="s">
        <v>69</v>
      </c>
    </row>
    <row r="17" spans="2:6">
      <c r="B17" s="9" t="s">
        <v>70</v>
      </c>
      <c r="C17" s="10">
        <v>42402</v>
      </c>
      <c r="D17" s="11" t="s">
        <v>72</v>
      </c>
      <c r="E17" s="9"/>
      <c r="F17" s="9"/>
    </row>
    <row r="18" spans="2:6">
      <c r="B18" s="9" t="s">
        <v>71</v>
      </c>
      <c r="C18" s="9" t="s">
        <v>79</v>
      </c>
      <c r="D18" s="9"/>
      <c r="E18" s="9"/>
      <c r="F18" s="9"/>
    </row>
  </sheetData>
  <sortState ref="A7:L8">
    <sortCondition descending="1" ref="K7"/>
  </sortState>
  <pageMargins left="0.7" right="0.7" top="0.75" bottom="0.75" header="0.3" footer="0.3"/>
  <legacyDrawing r:id="rId1"/>
  <controls>
    <control shapeId="8193" r:id="rId2" name="Control 1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9">
    <tabColor theme="2" tint="-0.89999084444715716"/>
  </sheetPr>
  <dimension ref="A2:L18"/>
  <sheetViews>
    <sheetView tabSelected="1" workbookViewId="0">
      <selection activeCell="H11" sqref="H11"/>
    </sheetView>
  </sheetViews>
  <sheetFormatPr defaultRowHeight="15"/>
  <cols>
    <col min="2" max="2" width="25.28515625" customWidth="1"/>
    <col min="3" max="3" width="11.140625" customWidth="1"/>
    <col min="4" max="4" width="16.140625" customWidth="1"/>
    <col min="5" max="5" width="12.7109375" customWidth="1"/>
    <col min="6" max="6" width="14.7109375" customWidth="1"/>
    <col min="7" max="7" width="13.5703125" customWidth="1"/>
    <col min="8" max="8" width="17" customWidth="1"/>
    <col min="9" max="9" width="14.42578125" customWidth="1"/>
    <col min="10" max="10" width="12.5703125" customWidth="1"/>
    <col min="11" max="11" width="17.140625" customWidth="1"/>
    <col min="12" max="12" width="21.85546875" customWidth="1"/>
  </cols>
  <sheetData>
    <row r="2" spans="1:12">
      <c r="F2" t="s">
        <v>68</v>
      </c>
    </row>
    <row r="6" spans="1:12" ht="30">
      <c r="A6" s="1" t="s">
        <v>19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17</v>
      </c>
    </row>
    <row r="7" spans="1:12">
      <c r="A7" s="2">
        <v>1</v>
      </c>
      <c r="B7" s="2" t="s">
        <v>67</v>
      </c>
      <c r="C7" s="2">
        <v>65.8</v>
      </c>
      <c r="D7" s="3">
        <f>(C7*50)/100</f>
        <v>32.9</v>
      </c>
      <c r="E7" s="2">
        <v>25</v>
      </c>
      <c r="F7" s="3">
        <f>(E7*20)/100</f>
        <v>5</v>
      </c>
      <c r="G7" s="2">
        <v>60.33</v>
      </c>
      <c r="H7" s="3">
        <f>(G7*10)/100</f>
        <v>6.0329999999999995</v>
      </c>
      <c r="I7" s="2"/>
      <c r="J7" s="3">
        <f>(I7*20)/100</f>
        <v>0</v>
      </c>
      <c r="K7" s="3">
        <f>D7+F7+H7+J7</f>
        <v>43.933</v>
      </c>
      <c r="L7" s="3" t="s">
        <v>69</v>
      </c>
    </row>
    <row r="8" spans="1:12">
      <c r="A8" s="2">
        <v>2</v>
      </c>
      <c r="B8" s="2" t="s">
        <v>66</v>
      </c>
      <c r="C8" s="2">
        <v>62</v>
      </c>
      <c r="D8" s="3">
        <f>(C8*50)/100</f>
        <v>31</v>
      </c>
      <c r="E8" s="2">
        <v>22.5</v>
      </c>
      <c r="F8" s="3">
        <v>4.5</v>
      </c>
      <c r="G8" s="2">
        <v>60.33</v>
      </c>
      <c r="H8" s="3">
        <f>(G8*10)/100</f>
        <v>6.0329999999999995</v>
      </c>
      <c r="I8" s="2"/>
      <c r="J8" s="3">
        <f>(I8*20)/100</f>
        <v>0</v>
      </c>
      <c r="K8" s="3">
        <f>D8+F8+H8+J8</f>
        <v>41.533000000000001</v>
      </c>
      <c r="L8" s="3" t="s">
        <v>69</v>
      </c>
    </row>
    <row r="17" spans="2:6">
      <c r="B17" s="9" t="s">
        <v>70</v>
      </c>
      <c r="C17" s="10">
        <v>42402</v>
      </c>
      <c r="D17" s="11" t="s">
        <v>72</v>
      </c>
      <c r="E17" s="9"/>
      <c r="F17" s="9"/>
    </row>
    <row r="18" spans="2:6">
      <c r="B18" s="9" t="s">
        <v>71</v>
      </c>
      <c r="C18" s="9" t="s">
        <v>80</v>
      </c>
      <c r="D18" s="9"/>
      <c r="E18" s="9"/>
      <c r="F18" s="9"/>
    </row>
  </sheetData>
  <sortState ref="A7:L8">
    <sortCondition descending="1" ref="K7"/>
  </sortState>
  <pageMargins left="0.7" right="0.7" top="0.75" bottom="0.75" header="0.3" footer="0.3"/>
  <legacyDrawing r:id="rId1"/>
  <controls>
    <control shapeId="9217" r:id="rId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BİYOLOJİ</vt:lpstr>
      <vt:lpstr>FİZİK</vt:lpstr>
      <vt:lpstr>MATEMATİK</vt:lpstr>
      <vt:lpstr>İLKÖĞRETİM</vt:lpstr>
      <vt:lpstr>İLERİ TEK</vt:lpstr>
      <vt:lpstr>TARIMSAL BİYO</vt:lpstr>
      <vt:lpstr>TARLA</vt:lpstr>
      <vt:lpstr>ZOOTEKNİ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hayriye saydam</dc:creator>
  <cp:lastModifiedBy>hayriye saydam</cp:lastModifiedBy>
  <dcterms:created xsi:type="dcterms:W3CDTF">2016-02-01T06:18:43Z</dcterms:created>
  <dcterms:modified xsi:type="dcterms:W3CDTF">2016-02-01T13:15:41Z</dcterms:modified>
</cp:coreProperties>
</file>